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ARBOR ENGINEERS\PAN\2025 RFP\02 Construction RFP\2026_06.16 - Sch Sec Update\"/>
    </mc:Choice>
  </mc:AlternateContent>
  <xr:revisionPtr revIDLastSave="0" documentId="13_ncr:1_{68E79F24-FB9E-46ED-A090-54B2C4C4157F}" xr6:coauthVersionLast="47" xr6:coauthVersionMax="47" xr10:uidLastSave="{00000000-0000-0000-0000-000000000000}"/>
  <bookViews>
    <workbookView xWindow="-120" yWindow="-120" windowWidth="51840" windowHeight="21120" xr2:uid="{D4239465-F770-4FEE-9214-619DF16A0B4E}"/>
  </bookViews>
  <sheets>
    <sheet name="Resource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J35" i="1"/>
  <c r="J33" i="1"/>
  <c r="J32" i="1"/>
  <c r="J31" i="1"/>
  <c r="J30" i="1"/>
  <c r="H28" i="1"/>
  <c r="H27" i="1"/>
  <c r="H26" i="1"/>
  <c r="H25" i="1"/>
  <c r="H24" i="1"/>
  <c r="H23" i="1"/>
  <c r="H22" i="1"/>
  <c r="H21" i="1"/>
  <c r="H18" i="1"/>
  <c r="H17" i="1"/>
  <c r="H16" i="1"/>
  <c r="H15" i="1"/>
  <c r="H14" i="1"/>
  <c r="F12" i="1"/>
  <c r="F9" i="1"/>
  <c r="F8" i="1"/>
  <c r="F7" i="1"/>
  <c r="F13" i="1" s="1"/>
  <c r="F6" i="1"/>
  <c r="H19" i="1" l="1"/>
  <c r="H20" i="1" s="1"/>
  <c r="J36" i="1"/>
  <c r="H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Charles Adams</author>
  </authors>
  <commentList>
    <comment ref="C6" authorId="0" shapeId="0" xr:uid="{AD5C11DF-C224-4E42-9460-363B5A414011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positions necessary to accomplish this task</t>
        </r>
      </text>
    </comment>
    <comment ref="D6" authorId="0" shapeId="0" xr:uid="{C2986179-3176-4DCB-8477-E92CE2095428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E6" authorId="0" shapeId="0" xr:uid="{678E5D4E-5F81-420A-A719-B7F93350B9FB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F6" authorId="0" shapeId="0" xr:uid="{1B0A6046-1935-4847-9465-69FF415925EE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C14" authorId="0" shapeId="0" xr:uid="{D2097734-6A68-47FF-88DC-1793A8576CD3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positions necessary to accomplish this task</t>
        </r>
      </text>
    </comment>
    <comment ref="D14" authorId="0" shapeId="0" xr:uid="{575A14F5-6212-4898-AE8A-C7D8B248BFC6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G14" authorId="0" shapeId="0" xr:uid="{BDAAF8BA-4DED-4810-8486-44CE2B9E4FD9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H14" authorId="0" shapeId="0" xr:uid="{53EE1FD5-49A3-4F11-A918-B894E3C78777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I14" authorId="0" shapeId="0" xr:uid="{3E405792-7D56-4E94-A1C4-680E3A0258D9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J14" authorId="0" shapeId="0" xr:uid="{EBF97099-CE77-4AFE-8CA0-70B6AA52789B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C21" authorId="0" shapeId="0" xr:uid="{FA579522-1D0B-4446-ACE9-2E0336EDD5DC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positions necessary to accomplish this task</t>
        </r>
      </text>
    </comment>
    <comment ref="D21" authorId="0" shapeId="0" xr:uid="{C9ED491D-880A-4E16-94B4-4E094D1556E2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G21" authorId="0" shapeId="0" xr:uid="{D54DBF5F-F547-4D33-813E-2E20B38E4A27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H21" authorId="0" shapeId="0" xr:uid="{CFDCCA36-0D13-49F2-9E12-ECE616170CBB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I21" authorId="0" shapeId="0" xr:uid="{28BC57ED-D58A-4AAC-99B6-B2892E5277C2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J21" authorId="0" shapeId="0" xr:uid="{396E2354-4E96-4D17-95BA-824255B50CCF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2" authorId="0" shapeId="0" xr:uid="{709460CD-A495-4F93-9F52-8D8B96A4B117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3" authorId="0" shapeId="0" xr:uid="{D5C8794F-BF37-4BC3-9B43-6F030922BFDC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6" authorId="0" shapeId="0" xr:uid="{8B3A2D03-E230-44A4-ACE5-E689C9349FEE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7" authorId="0" shapeId="0" xr:uid="{533EA8EF-B419-4E47-A2DA-FA3249E0C822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H28" authorId="0" shapeId="0" xr:uid="{C0B97021-B965-48B1-B27D-4E72D40F298E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  <comment ref="C30" authorId="0" shapeId="0" xr:uid="{FF27D0C9-3B36-43E8-8187-CACDB36052D5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positions necessary to accomplish this task</t>
        </r>
      </text>
    </comment>
    <comment ref="D30" authorId="0" shapeId="0" xr:uid="{D01A58C4-82E0-4C93-B56C-1896FF04C283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hourly rate for each position</t>
        </r>
      </text>
    </comment>
    <comment ref="I30" authorId="0" shapeId="0" xr:uid="{5A4BE069-B94C-4666-B3F1-6244C5D81C7C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anticipated number of hours over the specified period for each position
</t>
        </r>
      </text>
    </comment>
    <comment ref="J30" authorId="0" shapeId="0" xr:uid="{4387B053-858C-4FD0-8B74-47C05CD9CFCC}">
      <text>
        <r>
          <rPr>
            <b/>
            <sz val="9"/>
            <color indexed="81"/>
            <rFont val="Tahoma"/>
            <family val="2"/>
          </rPr>
          <t>Charles Adams:</t>
        </r>
        <r>
          <rPr>
            <sz val="9"/>
            <color indexed="81"/>
            <rFont val="Tahoma"/>
            <family val="2"/>
          </rPr>
          <t xml:space="preserve">
Enter the total cost over the specified period for each position
</t>
        </r>
      </text>
    </comment>
  </commentList>
</comments>
</file>

<file path=xl/sharedStrings.xml><?xml version="1.0" encoding="utf-8"?>
<sst xmlns="http://schemas.openxmlformats.org/spreadsheetml/2006/main" count="59" uniqueCount="46">
  <si>
    <t>Resource Schedule</t>
  </si>
  <si>
    <t>Navy Way and Seaside Avenue Interchange Improvements</t>
  </si>
  <si>
    <t>Task</t>
  </si>
  <si>
    <t>Description/Position</t>
  </si>
  <si>
    <t>Hourly Rate</t>
  </si>
  <si>
    <t>Pre-Construction
4-Month Period</t>
  </si>
  <si>
    <t>Construction
20-Month Period</t>
  </si>
  <si>
    <r>
      <t xml:space="preserve">Post-Construction
</t>
    </r>
    <r>
      <rPr>
        <b/>
        <i/>
        <sz val="12"/>
        <color theme="1"/>
        <rFont val="Arial"/>
        <family val="2"/>
      </rPr>
      <t>6</t>
    </r>
    <r>
      <rPr>
        <b/>
        <i/>
        <sz val="12"/>
        <rFont val="Arial"/>
        <family val="2"/>
      </rPr>
      <t>-Month Period</t>
    </r>
  </si>
  <si>
    <t>Hours</t>
  </si>
  <si>
    <t>Total Cost</t>
  </si>
  <si>
    <t>1. PRE-CONSTRUCTION SERVICES</t>
  </si>
  <si>
    <t>Pre-Construction Services as described in Tasks 1.1 through 1.5 of the Project Scope of Work</t>
  </si>
  <si>
    <t>Senior Construction Manager (Half-time)</t>
  </si>
  <si>
    <t>Field/Office Engineer (Half-time)</t>
  </si>
  <si>
    <t>Document Control/Clerical (Half-time)</t>
  </si>
  <si>
    <t>Estimated Amount for this task</t>
  </si>
  <si>
    <t>2. CONSTRUCTION SERVICES</t>
  </si>
  <si>
    <t xml:space="preserve"> </t>
  </si>
  <si>
    <t>Field/Office Engineer (Full-time)</t>
  </si>
  <si>
    <t>Document Control/Clerical (Full-time)</t>
  </si>
  <si>
    <t>Fixed fee amount for this task</t>
  </si>
  <si>
    <t>Monthly Fixed Fee</t>
  </si>
  <si>
    <t>2.2 Contractor's Construction Schedule (Assume 1600 hours)</t>
  </si>
  <si>
    <t>2.18 Structure Representative/Engineer  (Assume 800 hours)</t>
  </si>
  <si>
    <t>2.19 Environmental Compliance and SWPPP Coordination (Assume 800 hours)</t>
  </si>
  <si>
    <t>2.20 Claims Management (Assume 500 hours)</t>
  </si>
  <si>
    <t>2.21 Specialized Scheduling Services (Assume 500 hours)</t>
  </si>
  <si>
    <t>2.22 Independent Estimating Services (Assume 1700 hours)</t>
  </si>
  <si>
    <t>2.23 Safety Programs (Assume 800 hours)</t>
  </si>
  <si>
    <t>3. POST-CONSTRUCTION SERVICES</t>
  </si>
  <si>
    <t>Post-Construction Services as described in Tasks 3.1 and 3.2 of the Project Scope of Work</t>
  </si>
  <si>
    <t>Field/Office Engineer  (Full-time)</t>
  </si>
  <si>
    <t>4. OTHER SERVICES</t>
  </si>
  <si>
    <t>4.1 Public Outreach Services</t>
  </si>
  <si>
    <t>Estimated Amount</t>
  </si>
  <si>
    <t>4.2 Partnering Facilitation Services</t>
  </si>
  <si>
    <t>4.3 Quality Assurance Services</t>
  </si>
  <si>
    <t xml:space="preserve">4.4 Additional As-Needed Services </t>
  </si>
  <si>
    <t>Notes:</t>
  </si>
  <si>
    <t>Maximum Agreement Compensation</t>
  </si>
  <si>
    <t>Proposer to enter information only in shaded cells.</t>
  </si>
  <si>
    <t>Enter additional resources as necessary.</t>
  </si>
  <si>
    <t>Senior Construction Manager (Full-time)</t>
  </si>
  <si>
    <t>Other Services as described in Tasks 4.1 through 4.4 of the Project Scope of Work</t>
  </si>
  <si>
    <t>Construction Services as described in Tasks 2.1, 2.3 through 2.17, 2.24 and 2.25 of the Project Scope of Work</t>
  </si>
  <si>
    <t>Construction Services as described in Tasks 2.2 and 2.18 through 2.23 of the Project Scope of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</si>
</sst>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i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44" fontId="1" fillId="0" borderId="0" xfId="1" applyFont="1" applyBorder="1"/>
    <xf numFmtId="0" fontId="3" fillId="0" borderId="5" xfId="0" applyFont="1" applyBorder="1" applyAlignment="1">
      <alignment horizontal="center" vertical="center" wrapText="1"/>
    </xf>
    <xf numFmtId="44" fontId="3" fillId="0" borderId="8" xfId="1" applyFont="1" applyBorder="1" applyAlignment="1">
      <alignment horizontal="center" vertical="center" wrapText="1"/>
    </xf>
    <xf numFmtId="0" fontId="6" fillId="2" borderId="10" xfId="0" applyFont="1" applyFill="1" applyBorder="1"/>
    <xf numFmtId="44" fontId="6" fillId="3" borderId="11" xfId="1" applyFont="1" applyFill="1" applyBorder="1"/>
    <xf numFmtId="3" fontId="6" fillId="0" borderId="11" xfId="0" applyNumberFormat="1" applyFont="1" applyBorder="1"/>
    <xf numFmtId="44" fontId="6" fillId="2" borderId="11" xfId="1" applyFont="1" applyFill="1" applyBorder="1"/>
    <xf numFmtId="44" fontId="6" fillId="0" borderId="11" xfId="1" applyFont="1" applyBorder="1"/>
    <xf numFmtId="44" fontId="6" fillId="0" borderId="12" xfId="1" applyFont="1" applyBorder="1"/>
    <xf numFmtId="0" fontId="6" fillId="2" borderId="15" xfId="0" applyFont="1" applyFill="1" applyBorder="1"/>
    <xf numFmtId="44" fontId="6" fillId="3" borderId="16" xfId="1" applyFont="1" applyFill="1" applyBorder="1"/>
    <xf numFmtId="3" fontId="6" fillId="0" borderId="16" xfId="0" applyNumberFormat="1" applyFont="1" applyBorder="1"/>
    <xf numFmtId="44" fontId="6" fillId="2" borderId="16" xfId="1" applyFont="1" applyFill="1" applyBorder="1"/>
    <xf numFmtId="44" fontId="6" fillId="0" borderId="16" xfId="1" applyFont="1" applyBorder="1"/>
    <xf numFmtId="44" fontId="6" fillId="0" borderId="17" xfId="1" applyFont="1" applyBorder="1"/>
    <xf numFmtId="44" fontId="6" fillId="0" borderId="16" xfId="1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3" fontId="7" fillId="0" borderId="16" xfId="0" applyNumberFormat="1" applyFont="1" applyBorder="1" applyAlignment="1">
      <alignment horizontal="right"/>
    </xf>
    <xf numFmtId="0" fontId="6" fillId="0" borderId="16" xfId="0" applyFont="1" applyBorder="1"/>
    <xf numFmtId="44" fontId="6" fillId="4" borderId="20" xfId="1" applyFont="1" applyFill="1" applyBorder="1"/>
    <xf numFmtId="0" fontId="6" fillId="0" borderId="20" xfId="0" applyFont="1" applyBorder="1"/>
    <xf numFmtId="44" fontId="6" fillId="0" borderId="20" xfId="1" applyFont="1" applyBorder="1"/>
    <xf numFmtId="44" fontId="6" fillId="0" borderId="8" xfId="1" applyFont="1" applyBorder="1"/>
    <xf numFmtId="0" fontId="6" fillId="0" borderId="15" xfId="0" applyFont="1" applyBorder="1"/>
    <xf numFmtId="0" fontId="6" fillId="0" borderId="0" xfId="0" applyFont="1"/>
    <xf numFmtId="44" fontId="6" fillId="4" borderId="16" xfId="1" applyFont="1" applyFill="1" applyBorder="1"/>
    <xf numFmtId="0" fontId="8" fillId="0" borderId="21" xfId="0" applyFont="1" applyBorder="1"/>
    <xf numFmtId="44" fontId="6" fillId="3" borderId="22" xfId="1" applyFont="1" applyFill="1" applyBorder="1"/>
    <xf numFmtId="3" fontId="6" fillId="0" borderId="22" xfId="0" applyNumberFormat="1" applyFont="1" applyBorder="1"/>
    <xf numFmtId="44" fontId="6" fillId="0" borderId="22" xfId="1" applyFont="1" applyBorder="1"/>
    <xf numFmtId="44" fontId="6" fillId="2" borderId="22" xfId="1" applyFont="1" applyFill="1" applyBorder="1"/>
    <xf numFmtId="44" fontId="6" fillId="0" borderId="4" xfId="1" applyFont="1" applyBorder="1"/>
    <xf numFmtId="0" fontId="8" fillId="0" borderId="15" xfId="0" applyFont="1" applyBorder="1"/>
    <xf numFmtId="0" fontId="8" fillId="0" borderId="15" xfId="0" applyFont="1" applyBorder="1" applyAlignment="1">
      <alignment wrapText="1"/>
    </xf>
    <xf numFmtId="0" fontId="8" fillId="0" borderId="15" xfId="0" applyFont="1" applyBorder="1" applyAlignment="1">
      <alignment horizontal="left"/>
    </xf>
    <xf numFmtId="44" fontId="8" fillId="0" borderId="15" xfId="1" applyFont="1" applyBorder="1"/>
    <xf numFmtId="3" fontId="6" fillId="2" borderId="16" xfId="0" applyNumberFormat="1" applyFont="1" applyFill="1" applyBorder="1"/>
    <xf numFmtId="0" fontId="6" fillId="2" borderId="21" xfId="0" applyFont="1" applyFill="1" applyBorder="1"/>
    <xf numFmtId="44" fontId="6" fillId="2" borderId="4" xfId="1" applyFont="1" applyFill="1" applyBorder="1"/>
    <xf numFmtId="44" fontId="6" fillId="2" borderId="17" xfId="1" applyFont="1" applyFill="1" applyBorder="1"/>
    <xf numFmtId="44" fontId="6" fillId="4" borderId="27" xfId="1" applyFont="1" applyFill="1" applyBorder="1"/>
    <xf numFmtId="44" fontId="6" fillId="2" borderId="4" xfId="1" applyFont="1" applyFill="1" applyBorder="1" applyAlignment="1">
      <alignment vertical="center"/>
    </xf>
    <xf numFmtId="44" fontId="6" fillId="2" borderId="17" xfId="1" applyFont="1" applyFill="1" applyBorder="1" applyAlignment="1">
      <alignment vertical="center"/>
    </xf>
    <xf numFmtId="44" fontId="6" fillId="2" borderId="8" xfId="1" applyFont="1" applyFill="1" applyBorder="1" applyAlignment="1">
      <alignment vertical="center"/>
    </xf>
    <xf numFmtId="0" fontId="5" fillId="0" borderId="0" xfId="0" applyFont="1"/>
    <xf numFmtId="44" fontId="6" fillId="0" borderId="0" xfId="1" applyFont="1" applyBorder="1"/>
    <xf numFmtId="44" fontId="5" fillId="0" borderId="0" xfId="1" applyFont="1" applyBorder="1" applyAlignment="1">
      <alignment horizontal="right"/>
    </xf>
    <xf numFmtId="44" fontId="5" fillId="4" borderId="30" xfId="1" applyFont="1" applyFill="1" applyBorder="1" applyAlignment="1">
      <alignment horizontal="right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5" fillId="0" borderId="3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 wrapText="1"/>
    </xf>
    <xf numFmtId="0" fontId="5" fillId="0" borderId="24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64" fontId="5" fillId="0" borderId="25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center" textRotation="90" wrapText="1"/>
    </xf>
    <xf numFmtId="0" fontId="6" fillId="0" borderId="28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right" vertical="center" wrapText="1"/>
    </xf>
    <xf numFmtId="0" fontId="6" fillId="0" borderId="22" xfId="0" applyFont="1" applyBorder="1" applyAlignment="1">
      <alignment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20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18" xfId="0" applyFont="1" applyBorder="1" applyAlignment="1">
      <alignment horizontal="center" vertical="center" textRotation="90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164" fontId="5" fillId="0" borderId="19" xfId="0" applyNumberFormat="1" applyFont="1" applyBorder="1" applyAlignment="1">
      <alignment horizontal="right"/>
    </xf>
    <xf numFmtId="164" fontId="5" fillId="0" borderId="20" xfId="0" applyNumberFormat="1" applyFont="1" applyBorder="1" applyAlignment="1">
      <alignment horizontal="right"/>
    </xf>
    <xf numFmtId="0" fontId="5" fillId="0" borderId="23" xfId="0" applyFont="1" applyBorder="1" applyAlignment="1">
      <alignment horizontal="center" vertical="center" textRotation="90" wrapText="1"/>
    </xf>
    <xf numFmtId="0" fontId="5" fillId="2" borderId="1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0" borderId="7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B79B-C678-4D4B-92AB-EC8594CFAE5B}">
  <sheetPr>
    <pageSetUpPr fitToPage="1"/>
  </sheetPr>
  <dimension ref="A1:J45"/>
  <sheetViews>
    <sheetView tabSelected="1" view="pageLayout" topLeftCell="A5" zoomScaleNormal="130" workbookViewId="0">
      <selection activeCell="J42" sqref="J42"/>
    </sheetView>
  </sheetViews>
  <sheetFormatPr defaultRowHeight="12.75" x14ac:dyDescent="0.2"/>
  <cols>
    <col min="1" max="1" width="8.42578125" style="1" customWidth="1"/>
    <col min="2" max="2" width="54.140625" style="1" customWidth="1"/>
    <col min="3" max="3" width="62" style="1" customWidth="1"/>
    <col min="4" max="4" width="16.28515625" style="2" customWidth="1"/>
    <col min="5" max="5" width="8.140625" style="1" customWidth="1"/>
    <col min="6" max="6" width="16.28515625" style="2" customWidth="1"/>
    <col min="7" max="7" width="8.140625" style="1" customWidth="1"/>
    <col min="8" max="8" width="16.28515625" style="2" customWidth="1"/>
    <col min="9" max="9" width="8.140625" style="1" customWidth="1"/>
    <col min="10" max="10" width="16.42578125" style="2" bestFit="1" customWidth="1"/>
    <col min="11" max="16384" width="9.140625" style="1"/>
  </cols>
  <sheetData>
    <row r="1" spans="1:10" ht="20.25" x14ac:dyDescent="0.3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0.25" x14ac:dyDescent="0.3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3.5" thickBot="1" x14ac:dyDescent="0.25"/>
    <row r="4" spans="1:10" ht="30" customHeight="1" x14ac:dyDescent="0.2">
      <c r="A4" s="91" t="s">
        <v>2</v>
      </c>
      <c r="B4" s="92"/>
      <c r="C4" s="95" t="s">
        <v>3</v>
      </c>
      <c r="D4" s="97" t="s">
        <v>4</v>
      </c>
      <c r="E4" s="91" t="s">
        <v>5</v>
      </c>
      <c r="F4" s="99"/>
      <c r="G4" s="91" t="s">
        <v>6</v>
      </c>
      <c r="H4" s="99"/>
      <c r="I4" s="91" t="s">
        <v>7</v>
      </c>
      <c r="J4" s="99"/>
    </row>
    <row r="5" spans="1:10" ht="30.75" thickBot="1" x14ac:dyDescent="0.25">
      <c r="A5" s="93"/>
      <c r="B5" s="94"/>
      <c r="C5" s="96"/>
      <c r="D5" s="98"/>
      <c r="E5" s="3" t="s">
        <v>8</v>
      </c>
      <c r="F5" s="4" t="s">
        <v>9</v>
      </c>
      <c r="G5" s="3" t="s">
        <v>8</v>
      </c>
      <c r="H5" s="4" t="s">
        <v>9</v>
      </c>
      <c r="I5" s="3" t="s">
        <v>8</v>
      </c>
      <c r="J5" s="4" t="s">
        <v>9</v>
      </c>
    </row>
    <row r="6" spans="1:10" ht="12.75" customHeight="1" x14ac:dyDescent="0.2">
      <c r="A6" s="77" t="s">
        <v>10</v>
      </c>
      <c r="B6" s="80" t="s">
        <v>11</v>
      </c>
      <c r="C6" s="5" t="s">
        <v>12</v>
      </c>
      <c r="D6" s="6"/>
      <c r="E6" s="7">
        <v>320</v>
      </c>
      <c r="F6" s="8">
        <f>D6*E6</f>
        <v>0</v>
      </c>
      <c r="G6" s="7"/>
      <c r="H6" s="9"/>
      <c r="I6" s="7"/>
      <c r="J6" s="10"/>
    </row>
    <row r="7" spans="1:10" ht="15" x14ac:dyDescent="0.2">
      <c r="A7" s="78"/>
      <c r="B7" s="81"/>
      <c r="C7" s="11" t="s">
        <v>13</v>
      </c>
      <c r="D7" s="12"/>
      <c r="E7" s="13">
        <v>320</v>
      </c>
      <c r="F7" s="14">
        <f t="shared" ref="F7:F12" si="0">D7*E7</f>
        <v>0</v>
      </c>
      <c r="G7" s="13"/>
      <c r="H7" s="15"/>
      <c r="I7" s="13"/>
      <c r="J7" s="16"/>
    </row>
    <row r="8" spans="1:10" ht="15" x14ac:dyDescent="0.2">
      <c r="A8" s="78"/>
      <c r="B8" s="81"/>
      <c r="C8" s="11" t="s">
        <v>14</v>
      </c>
      <c r="D8" s="12"/>
      <c r="E8" s="13">
        <v>320</v>
      </c>
      <c r="F8" s="14">
        <f t="shared" si="0"/>
        <v>0</v>
      </c>
      <c r="G8" s="13"/>
      <c r="H8" s="15"/>
      <c r="I8" s="13"/>
      <c r="J8" s="16"/>
    </row>
    <row r="9" spans="1:10" ht="15" x14ac:dyDescent="0.2">
      <c r="A9" s="78"/>
      <c r="B9" s="81"/>
      <c r="C9" s="11"/>
      <c r="D9" s="17"/>
      <c r="E9" s="13"/>
      <c r="F9" s="14">
        <f t="shared" si="0"/>
        <v>0</v>
      </c>
      <c r="G9" s="13"/>
      <c r="H9" s="15"/>
      <c r="I9" s="13"/>
      <c r="J9" s="16"/>
    </row>
    <row r="10" spans="1:10" ht="15" x14ac:dyDescent="0.2">
      <c r="A10" s="78"/>
      <c r="B10" s="81"/>
      <c r="C10" s="11"/>
      <c r="D10" s="17"/>
      <c r="E10" s="13"/>
      <c r="F10" s="14"/>
      <c r="G10" s="13"/>
      <c r="H10" s="15"/>
      <c r="I10" s="13"/>
      <c r="J10" s="16"/>
    </row>
    <row r="11" spans="1:10" ht="15" x14ac:dyDescent="0.2">
      <c r="A11" s="78"/>
      <c r="B11" s="81"/>
      <c r="C11" s="11"/>
      <c r="D11" s="17"/>
      <c r="E11" s="13"/>
      <c r="F11" s="14"/>
      <c r="G11" s="13"/>
      <c r="H11" s="15"/>
      <c r="I11" s="13"/>
      <c r="J11" s="16"/>
    </row>
    <row r="12" spans="1:10" ht="15" x14ac:dyDescent="0.2">
      <c r="A12" s="78"/>
      <c r="B12" s="81"/>
      <c r="C12" s="18"/>
      <c r="D12" s="17"/>
      <c r="E12" s="19"/>
      <c r="F12" s="14">
        <f t="shared" si="0"/>
        <v>0</v>
      </c>
      <c r="G12" s="20"/>
      <c r="H12" s="15"/>
      <c r="I12" s="20"/>
      <c r="J12" s="16"/>
    </row>
    <row r="13" spans="1:10" ht="16.5" thickBot="1" x14ac:dyDescent="0.3">
      <c r="A13" s="79"/>
      <c r="B13" s="82"/>
      <c r="C13" s="83" t="s">
        <v>15</v>
      </c>
      <c r="D13" s="84"/>
      <c r="E13" s="84"/>
      <c r="F13" s="21">
        <f>SUM(F6:F12)</f>
        <v>0</v>
      </c>
      <c r="G13" s="22"/>
      <c r="H13" s="23"/>
      <c r="I13" s="22"/>
      <c r="J13" s="24"/>
    </row>
    <row r="14" spans="1:10" ht="12.75" customHeight="1" x14ac:dyDescent="0.2">
      <c r="A14" s="77" t="s">
        <v>16</v>
      </c>
      <c r="B14" s="55" t="s">
        <v>44</v>
      </c>
      <c r="C14" s="5" t="s">
        <v>42</v>
      </c>
      <c r="D14" s="6"/>
      <c r="E14" s="7"/>
      <c r="F14" s="9" t="s">
        <v>17</v>
      </c>
      <c r="G14" s="7">
        <v>3200</v>
      </c>
      <c r="H14" s="8">
        <f>D14*G14</f>
        <v>0</v>
      </c>
      <c r="I14" s="7"/>
      <c r="J14" s="10"/>
    </row>
    <row r="15" spans="1:10" ht="15" x14ac:dyDescent="0.2">
      <c r="A15" s="78"/>
      <c r="B15" s="56"/>
      <c r="C15" s="25" t="s">
        <v>18</v>
      </c>
      <c r="D15" s="12"/>
      <c r="E15" s="13"/>
      <c r="F15" s="15" t="s">
        <v>17</v>
      </c>
      <c r="G15" s="13">
        <v>3200</v>
      </c>
      <c r="H15" s="14">
        <f t="shared" ref="H15:H18" si="1">D15*G15</f>
        <v>0</v>
      </c>
      <c r="I15" s="13"/>
      <c r="J15" s="16"/>
    </row>
    <row r="16" spans="1:10" ht="15" x14ac:dyDescent="0.2">
      <c r="A16" s="78"/>
      <c r="B16" s="56"/>
      <c r="C16" s="25" t="s">
        <v>19</v>
      </c>
      <c r="D16" s="12"/>
      <c r="E16" s="13"/>
      <c r="F16" s="15" t="s">
        <v>17</v>
      </c>
      <c r="G16" s="13">
        <v>3200</v>
      </c>
      <c r="H16" s="14">
        <f t="shared" si="1"/>
        <v>0</v>
      </c>
      <c r="I16" s="13"/>
      <c r="J16" s="16"/>
    </row>
    <row r="17" spans="1:10" ht="15" x14ac:dyDescent="0.2">
      <c r="A17" s="78"/>
      <c r="B17" s="56"/>
      <c r="C17" s="26"/>
      <c r="D17" s="12"/>
      <c r="E17" s="13"/>
      <c r="F17" s="15"/>
      <c r="G17" s="13">
        <v>3200</v>
      </c>
      <c r="H17" s="14">
        <f t="shared" si="1"/>
        <v>0</v>
      </c>
      <c r="I17" s="13"/>
      <c r="J17" s="16"/>
    </row>
    <row r="18" spans="1:10" ht="15" x14ac:dyDescent="0.2">
      <c r="A18" s="78"/>
      <c r="B18" s="56"/>
      <c r="C18" s="11"/>
      <c r="D18" s="15"/>
      <c r="E18" s="13"/>
      <c r="F18" s="15"/>
      <c r="G18" s="13"/>
      <c r="H18" s="14">
        <f t="shared" si="1"/>
        <v>0</v>
      </c>
      <c r="I18" s="13"/>
      <c r="J18" s="16"/>
    </row>
    <row r="19" spans="1:10" ht="15.75" x14ac:dyDescent="0.25">
      <c r="A19" s="78"/>
      <c r="B19" s="56"/>
      <c r="C19" s="86" t="s">
        <v>20</v>
      </c>
      <c r="D19" s="87"/>
      <c r="E19" s="87"/>
      <c r="F19" s="87"/>
      <c r="G19" s="87"/>
      <c r="H19" s="27">
        <f>SUM(H14:H18)</f>
        <v>0</v>
      </c>
      <c r="I19" s="13"/>
      <c r="J19" s="16"/>
    </row>
    <row r="20" spans="1:10" ht="16.5" thickBot="1" x14ac:dyDescent="0.3">
      <c r="A20" s="78"/>
      <c r="B20" s="57"/>
      <c r="C20" s="88" t="s">
        <v>21</v>
      </c>
      <c r="D20" s="89"/>
      <c r="E20" s="89"/>
      <c r="F20" s="89"/>
      <c r="G20" s="89"/>
      <c r="H20" s="21">
        <f>H19/20</f>
        <v>0</v>
      </c>
      <c r="I20" s="22"/>
      <c r="J20" s="24"/>
    </row>
    <row r="21" spans="1:10" ht="15" x14ac:dyDescent="0.2">
      <c r="A21" s="78"/>
      <c r="B21" s="55" t="s">
        <v>45</v>
      </c>
      <c r="C21" s="28" t="s">
        <v>22</v>
      </c>
      <c r="D21" s="29"/>
      <c r="E21" s="30"/>
      <c r="F21" s="31"/>
      <c r="G21" s="30">
        <v>1600</v>
      </c>
      <c r="H21" s="32">
        <f>D21*G21</f>
        <v>0</v>
      </c>
      <c r="I21" s="30"/>
      <c r="J21" s="33"/>
    </row>
    <row r="22" spans="1:10" ht="15" x14ac:dyDescent="0.2">
      <c r="A22" s="78"/>
      <c r="B22" s="56"/>
      <c r="C22" s="34" t="s">
        <v>23</v>
      </c>
      <c r="D22" s="12"/>
      <c r="E22" s="13"/>
      <c r="F22" s="15"/>
      <c r="G22" s="13">
        <v>800</v>
      </c>
      <c r="H22" s="14">
        <f t="shared" ref="H22:H28" si="2">D22*G22</f>
        <v>0</v>
      </c>
      <c r="I22" s="13"/>
      <c r="J22" s="16"/>
    </row>
    <row r="23" spans="1:10" ht="30" x14ac:dyDescent="0.2">
      <c r="A23" s="78"/>
      <c r="B23" s="56"/>
      <c r="C23" s="35" t="s">
        <v>24</v>
      </c>
      <c r="D23" s="12"/>
      <c r="E23" s="13"/>
      <c r="F23" s="15"/>
      <c r="G23" s="13">
        <v>800</v>
      </c>
      <c r="H23" s="14">
        <f t="shared" si="2"/>
        <v>0</v>
      </c>
      <c r="I23" s="13"/>
      <c r="J23" s="16"/>
    </row>
    <row r="24" spans="1:10" ht="15" x14ac:dyDescent="0.2">
      <c r="A24" s="78"/>
      <c r="B24" s="56"/>
      <c r="C24" s="36" t="s">
        <v>25</v>
      </c>
      <c r="D24" s="12"/>
      <c r="E24" s="13"/>
      <c r="F24" s="15"/>
      <c r="G24" s="13">
        <v>500</v>
      </c>
      <c r="H24" s="14">
        <f t="shared" si="2"/>
        <v>0</v>
      </c>
      <c r="I24" s="13"/>
      <c r="J24" s="16"/>
    </row>
    <row r="25" spans="1:10" ht="15" x14ac:dyDescent="0.2">
      <c r="A25" s="78"/>
      <c r="B25" s="56"/>
      <c r="C25" s="36" t="s">
        <v>26</v>
      </c>
      <c r="D25" s="12"/>
      <c r="E25" s="13"/>
      <c r="F25" s="15"/>
      <c r="G25" s="13">
        <v>500</v>
      </c>
      <c r="H25" s="14">
        <f t="shared" si="2"/>
        <v>0</v>
      </c>
      <c r="I25" s="13"/>
      <c r="J25" s="16"/>
    </row>
    <row r="26" spans="1:10" ht="15" x14ac:dyDescent="0.2">
      <c r="A26" s="78"/>
      <c r="B26" s="56"/>
      <c r="C26" s="36" t="s">
        <v>27</v>
      </c>
      <c r="D26" s="12"/>
      <c r="E26" s="13"/>
      <c r="F26" s="15"/>
      <c r="G26" s="13">
        <v>1700</v>
      </c>
      <c r="H26" s="14">
        <f t="shared" si="2"/>
        <v>0</v>
      </c>
      <c r="I26" s="13"/>
      <c r="J26" s="16"/>
    </row>
    <row r="27" spans="1:10" ht="15" x14ac:dyDescent="0.2">
      <c r="A27" s="78"/>
      <c r="B27" s="56"/>
      <c r="C27" s="36" t="s">
        <v>28</v>
      </c>
      <c r="D27" s="12"/>
      <c r="E27" s="13"/>
      <c r="F27" s="15"/>
      <c r="G27" s="13">
        <v>800</v>
      </c>
      <c r="H27" s="14">
        <f t="shared" si="2"/>
        <v>0</v>
      </c>
      <c r="I27" s="13"/>
      <c r="J27" s="16"/>
    </row>
    <row r="28" spans="1:10" ht="15" x14ac:dyDescent="0.2">
      <c r="A28" s="78"/>
      <c r="B28" s="56"/>
      <c r="C28" s="37"/>
      <c r="D28" s="15"/>
      <c r="E28" s="13"/>
      <c r="F28" s="15"/>
      <c r="G28" s="38"/>
      <c r="H28" s="14">
        <f t="shared" si="2"/>
        <v>0</v>
      </c>
      <c r="I28" s="13"/>
      <c r="J28" s="16"/>
    </row>
    <row r="29" spans="1:10" ht="16.5" thickBot="1" x14ac:dyDescent="0.3">
      <c r="A29" s="85"/>
      <c r="B29" s="57"/>
      <c r="C29" s="83" t="s">
        <v>15</v>
      </c>
      <c r="D29" s="84"/>
      <c r="E29" s="84"/>
      <c r="F29" s="84"/>
      <c r="G29" s="84"/>
      <c r="H29" s="21">
        <f>SUM(H21:H28)</f>
        <v>0</v>
      </c>
      <c r="I29" s="22"/>
      <c r="J29" s="24"/>
    </row>
    <row r="30" spans="1:10" ht="15" x14ac:dyDescent="0.2">
      <c r="A30" s="52" t="s">
        <v>29</v>
      </c>
      <c r="B30" s="55" t="s">
        <v>30</v>
      </c>
      <c r="C30" s="39" t="s">
        <v>42</v>
      </c>
      <c r="D30" s="29"/>
      <c r="E30" s="30"/>
      <c r="F30" s="31"/>
      <c r="G30" s="30"/>
      <c r="H30" s="31"/>
      <c r="I30" s="30">
        <v>960</v>
      </c>
      <c r="J30" s="40">
        <f>D30*I30</f>
        <v>0</v>
      </c>
    </row>
    <row r="31" spans="1:10" ht="15" x14ac:dyDescent="0.2">
      <c r="A31" s="53"/>
      <c r="B31" s="56"/>
      <c r="C31" s="25" t="s">
        <v>31</v>
      </c>
      <c r="D31" s="12"/>
      <c r="E31" s="13"/>
      <c r="F31" s="15"/>
      <c r="G31" s="13"/>
      <c r="H31" s="15"/>
      <c r="I31" s="13">
        <v>960</v>
      </c>
      <c r="J31" s="41">
        <f t="shared" ref="J31:J35" si="3">D31*I31</f>
        <v>0</v>
      </c>
    </row>
    <row r="32" spans="1:10" ht="15" x14ac:dyDescent="0.2">
      <c r="A32" s="53"/>
      <c r="B32" s="56"/>
      <c r="C32" s="25" t="s">
        <v>19</v>
      </c>
      <c r="D32" s="12"/>
      <c r="E32" s="13"/>
      <c r="F32" s="15"/>
      <c r="G32" s="13"/>
      <c r="H32" s="15"/>
      <c r="I32" s="13">
        <v>960</v>
      </c>
      <c r="J32" s="41">
        <f t="shared" si="3"/>
        <v>0</v>
      </c>
    </row>
    <row r="33" spans="1:10" ht="15" x14ac:dyDescent="0.2">
      <c r="A33" s="53"/>
      <c r="B33" s="56"/>
      <c r="C33" s="11"/>
      <c r="D33" s="15"/>
      <c r="E33" s="13"/>
      <c r="F33" s="15"/>
      <c r="G33" s="13"/>
      <c r="H33" s="15"/>
      <c r="I33" s="13"/>
      <c r="J33" s="41">
        <f t="shared" si="3"/>
        <v>0</v>
      </c>
    </row>
    <row r="34" spans="1:10" ht="15" x14ac:dyDescent="0.2">
      <c r="A34" s="53"/>
      <c r="B34" s="56"/>
      <c r="C34" s="11"/>
      <c r="D34" s="15"/>
      <c r="E34" s="13"/>
      <c r="F34" s="15"/>
      <c r="G34" s="13"/>
      <c r="H34" s="15"/>
      <c r="I34" s="13"/>
      <c r="J34" s="41"/>
    </row>
    <row r="35" spans="1:10" ht="15" x14ac:dyDescent="0.2">
      <c r="A35" s="53"/>
      <c r="B35" s="56"/>
      <c r="C35" s="11"/>
      <c r="D35" s="15"/>
      <c r="E35" s="13"/>
      <c r="F35" s="15"/>
      <c r="G35" s="13"/>
      <c r="H35" s="15"/>
      <c r="I35" s="38"/>
      <c r="J35" s="41">
        <f t="shared" si="3"/>
        <v>0</v>
      </c>
    </row>
    <row r="36" spans="1:10" ht="16.5" thickBot="1" x14ac:dyDescent="0.3">
      <c r="A36" s="54"/>
      <c r="B36" s="57"/>
      <c r="C36" s="58" t="s">
        <v>15</v>
      </c>
      <c r="D36" s="59"/>
      <c r="E36" s="59"/>
      <c r="F36" s="59"/>
      <c r="G36" s="59"/>
      <c r="H36" s="59"/>
      <c r="I36" s="59"/>
      <c r="J36" s="42">
        <f>SUM(J30:J35)</f>
        <v>0</v>
      </c>
    </row>
    <row r="37" spans="1:10" ht="15" x14ac:dyDescent="0.2">
      <c r="A37" s="52" t="s">
        <v>32</v>
      </c>
      <c r="B37" s="61" t="s">
        <v>43</v>
      </c>
      <c r="C37" s="65" t="s">
        <v>33</v>
      </c>
      <c r="D37" s="66"/>
      <c r="E37" s="66"/>
      <c r="F37" s="66"/>
      <c r="G37" s="66"/>
      <c r="H37" s="67" t="s">
        <v>34</v>
      </c>
      <c r="I37" s="68"/>
      <c r="J37" s="43">
        <v>150000</v>
      </c>
    </row>
    <row r="38" spans="1:10" ht="12.75" customHeight="1" x14ac:dyDescent="0.2">
      <c r="A38" s="53"/>
      <c r="B38" s="62"/>
      <c r="C38" s="69" t="s">
        <v>35</v>
      </c>
      <c r="D38" s="70"/>
      <c r="E38" s="70"/>
      <c r="F38" s="70"/>
      <c r="G38" s="70"/>
      <c r="H38" s="71" t="s">
        <v>34</v>
      </c>
      <c r="I38" s="72"/>
      <c r="J38" s="44">
        <v>150000</v>
      </c>
    </row>
    <row r="39" spans="1:10" ht="12.75" customHeight="1" x14ac:dyDescent="0.2">
      <c r="A39" s="53"/>
      <c r="B39" s="62"/>
      <c r="C39" s="69" t="s">
        <v>36</v>
      </c>
      <c r="D39" s="70"/>
      <c r="E39" s="70"/>
      <c r="F39" s="70"/>
      <c r="G39" s="70"/>
      <c r="H39" s="71" t="s">
        <v>34</v>
      </c>
      <c r="I39" s="72"/>
      <c r="J39" s="44">
        <v>300000</v>
      </c>
    </row>
    <row r="40" spans="1:10" ht="12.75" customHeight="1" x14ac:dyDescent="0.2">
      <c r="A40" s="54"/>
      <c r="B40" s="63"/>
      <c r="C40" s="69" t="s">
        <v>37</v>
      </c>
      <c r="D40" s="70"/>
      <c r="E40" s="70"/>
      <c r="F40" s="70"/>
      <c r="G40" s="70"/>
      <c r="H40" s="71" t="s">
        <v>34</v>
      </c>
      <c r="I40" s="72"/>
      <c r="J40" s="44">
        <v>300000</v>
      </c>
    </row>
    <row r="41" spans="1:10" ht="21.75" customHeight="1" thickBot="1" x14ac:dyDescent="0.25">
      <c r="A41" s="60"/>
      <c r="B41" s="64"/>
      <c r="C41" s="73"/>
      <c r="D41" s="74"/>
      <c r="E41" s="74"/>
      <c r="F41" s="74"/>
      <c r="G41" s="74"/>
      <c r="H41" s="75"/>
      <c r="I41" s="76"/>
      <c r="J41" s="45"/>
    </row>
    <row r="42" spans="1:10" ht="15.75" x14ac:dyDescent="0.25">
      <c r="C42" s="26"/>
      <c r="D42" s="47"/>
      <c r="E42" s="26"/>
      <c r="F42" s="47"/>
      <c r="G42" s="26"/>
      <c r="H42" s="48" t="s">
        <v>39</v>
      </c>
      <c r="I42" s="26"/>
      <c r="J42" s="49">
        <f>SUM(F13+H19+H29+J36+J37+J38+J39+J41+J40)</f>
        <v>900000</v>
      </c>
    </row>
    <row r="43" spans="1:10" ht="15.75" x14ac:dyDescent="0.25">
      <c r="A43" s="46" t="s">
        <v>38</v>
      </c>
      <c r="B43" s="26"/>
      <c r="C43" s="26"/>
      <c r="D43" s="47"/>
      <c r="E43" s="26"/>
      <c r="F43" s="47"/>
      <c r="G43" s="26"/>
      <c r="H43" s="47"/>
      <c r="I43" s="26"/>
      <c r="J43" s="47"/>
    </row>
    <row r="44" spans="1:10" ht="15" x14ac:dyDescent="0.2">
      <c r="A44" s="50" t="s">
        <v>40</v>
      </c>
      <c r="B44" s="51"/>
      <c r="C44" s="26"/>
      <c r="D44" s="47"/>
      <c r="E44" s="26"/>
      <c r="F44" s="47"/>
      <c r="G44" s="26"/>
      <c r="H44" s="47"/>
      <c r="I44" s="26"/>
      <c r="J44" s="47"/>
    </row>
    <row r="45" spans="1:10" ht="15" x14ac:dyDescent="0.2">
      <c r="A45" s="26" t="s">
        <v>41</v>
      </c>
      <c r="B45" s="26"/>
    </row>
  </sheetData>
  <mergeCells count="32">
    <mergeCell ref="A1:J1"/>
    <mergeCell ref="A2:J2"/>
    <mergeCell ref="A4:B5"/>
    <mergeCell ref="C4:C5"/>
    <mergeCell ref="D4:D5"/>
    <mergeCell ref="E4:F4"/>
    <mergeCell ref="G4:H4"/>
    <mergeCell ref="I4:J4"/>
    <mergeCell ref="A6:A13"/>
    <mergeCell ref="B6:B13"/>
    <mergeCell ref="C13:E13"/>
    <mergeCell ref="A14:A29"/>
    <mergeCell ref="B14:B20"/>
    <mergeCell ref="C19:G19"/>
    <mergeCell ref="C20:G20"/>
    <mergeCell ref="B21:B29"/>
    <mergeCell ref="C29:G29"/>
    <mergeCell ref="A30:A36"/>
    <mergeCell ref="B30:B36"/>
    <mergeCell ref="C36:I36"/>
    <mergeCell ref="A37:A41"/>
    <mergeCell ref="B37:B41"/>
    <mergeCell ref="C37:G37"/>
    <mergeCell ref="H37:I37"/>
    <mergeCell ref="C38:G38"/>
    <mergeCell ref="H38:I38"/>
    <mergeCell ref="C39:G39"/>
    <mergeCell ref="H39:I39"/>
    <mergeCell ref="C40:G40"/>
    <mergeCell ref="H40:I40"/>
    <mergeCell ref="C41:G41"/>
    <mergeCell ref="H41:I41"/>
  </mergeCells>
  <pageMargins left="0.7" right="0.7" top="0.75" bottom="0.75" header="0.3" footer="0.3"/>
  <pageSetup paperSize="3" scale="94" orientation="landscape" r:id="rId1"/>
  <headerFooter>
    <oddHeader>&amp;C&amp;"Arial,Bold"&amp;20Attachment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Resource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Pan, Mahsa</dc:creator>
  <cp:lastModifiedBy>Pan, Mahsa</cp:lastModifiedBy>
  <cp:lastPrinted>2026-03-18T02:37:35Z</cp:lastPrinted>
  <dcterms:created xsi:type="dcterms:W3CDTF">2026-03-18T02:32:53Z</dcterms:created>
  <dcterms:modified xsi:type="dcterms:W3CDTF">2026-07-13T20:32:08Z</dcterms:modified>
</cp:coreProperties>
</file>